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OUB 1995" sheetId="1" r:id="rId1"/>
    <sheet name="MOUBR i TR" sheetId="2" r:id="rId2"/>
    <sheet name="Poziomy" sheetId="3" r:id="rId3"/>
  </sheets>
  <definedNames>
    <definedName name="_xlnm.Print_Area" localSheetId="0">'OUB 1995'!$A$1:$M$35</definedName>
    <definedName name="_xlnm.Print_Area" localSheetId="2">Poziomy!$B$1:$K$22</definedName>
  </definedNames>
  <calcPr calcId="152511" iterateDelta="1E-4"/>
</workbook>
</file>

<file path=xl/calcChain.xml><?xml version="1.0" encoding="utf-8"?>
<calcChain xmlns="http://schemas.openxmlformats.org/spreadsheetml/2006/main">
  <c r="B19" i="2" l="1"/>
  <c r="C13" i="3" l="1"/>
  <c r="C21" i="3" s="1"/>
  <c r="C8" i="2" l="1"/>
  <c r="B15" i="2" s="1"/>
  <c r="J16" i="2" s="1"/>
  <c r="C33" i="1"/>
  <c r="L32" i="1" s="1"/>
  <c r="C22" i="1"/>
  <c r="L21" i="1" s="1"/>
  <c r="C6" i="1"/>
</calcChain>
</file>

<file path=xl/sharedStrings.xml><?xml version="1.0" encoding="utf-8"?>
<sst xmlns="http://schemas.openxmlformats.org/spreadsheetml/2006/main" count="75" uniqueCount="58">
  <si>
    <t>Masa odpadów ulegającyh biodegradacji wytworzona w 1995 roku</t>
  </si>
  <si>
    <t>x Uo</t>
  </si>
  <si>
    <r>
      <rPr>
        <b/>
        <sz val="11"/>
        <color theme="1"/>
        <rFont val="Calibri"/>
        <family val="2"/>
        <charset val="238"/>
        <scheme val="minor"/>
      </rPr>
      <t>OUB 1995</t>
    </r>
    <r>
      <rPr>
        <sz val="11"/>
        <color theme="1"/>
        <rFont val="Calibri"/>
        <family val="2"/>
        <scheme val="minor"/>
      </rPr>
      <t xml:space="preserve"> = (0,155 x Lm) x Uo</t>
    </r>
  </si>
  <si>
    <t>1a</t>
  </si>
  <si>
    <r>
      <rPr>
        <b/>
        <sz val="11"/>
        <color theme="1"/>
        <rFont val="Calibri"/>
        <family val="2"/>
        <charset val="238"/>
        <scheme val="minor"/>
      </rPr>
      <t>Uo</t>
    </r>
    <r>
      <rPr>
        <sz val="11"/>
        <color theme="1"/>
        <rFont val="Calibri"/>
        <family val="2"/>
        <scheme val="minor"/>
      </rPr>
      <t xml:space="preserve"> - udział podmiotu gminy w rynku</t>
    </r>
  </si>
  <si>
    <t>Uo = masa odpadów zmieszanych 20 03 01 odebranych przez podmiot / łączna masa odpadów zmieszanych odebranych przez gminę</t>
  </si>
  <si>
    <t>Dane do wyliczeń:</t>
  </si>
  <si>
    <t>Wzór (wprowadzono formułę pozwalającą na obliczenie Uo:</t>
  </si>
  <si>
    <t xml:space="preserve">Uo = </t>
  </si>
  <si>
    <t>UOB1995=</t>
  </si>
  <si>
    <t>Formuła wyliczająca  UOB 1995</t>
  </si>
  <si>
    <t>1b</t>
  </si>
  <si>
    <r>
      <t xml:space="preserve">WYLICZENIE 1b - zastosować </t>
    </r>
    <r>
      <rPr>
        <b/>
        <u/>
        <sz val="11"/>
        <color theme="1"/>
        <rFont val="Calibri"/>
        <family val="2"/>
        <charset val="238"/>
        <scheme val="minor"/>
      </rPr>
      <t>gdy udział  zmienił się</t>
    </r>
  </si>
  <si>
    <r>
      <t xml:space="preserve">WYLICZENIE 1 a - zastosować </t>
    </r>
    <r>
      <rPr>
        <b/>
        <u/>
        <sz val="11"/>
        <color theme="1"/>
        <rFont val="Calibri"/>
        <family val="2"/>
        <charset val="238"/>
        <scheme val="minor"/>
      </rPr>
      <t>gdy udział nie zmienił się</t>
    </r>
  </si>
  <si>
    <r>
      <t>UOB</t>
    </r>
    <r>
      <rPr>
        <b/>
        <sz val="10"/>
        <color theme="1"/>
        <rFont val="Calibri"/>
        <family val="2"/>
        <charset val="238"/>
        <scheme val="minor"/>
      </rPr>
      <t>1995</t>
    </r>
  </si>
  <si>
    <t>MOUBR</t>
  </si>
  <si>
    <t>MOUBR =</t>
  </si>
  <si>
    <t>19 12 12 wysegregowana z 20 03 01 przekazana do składowania x 0,4</t>
  </si>
  <si>
    <t>Dane do wyliczenia:</t>
  </si>
  <si>
    <t>masa odpadów 19 12 12 wysegregowanych z 20 03 01 przekazanych do składowania</t>
  </si>
  <si>
    <t>współczynnik do obliczeń</t>
  </si>
  <si>
    <t>osiągany w danym roku poziom odpadów ulegających biodegradacji przekazywanych do składowania w 2017 r.</t>
  </si>
  <si>
    <t>TR =</t>
  </si>
  <si>
    <t>(MOUBR x 100) / (OUB1995 x D)</t>
  </si>
  <si>
    <t>OUB1995</t>
  </si>
  <si>
    <t>przepisz obliczone OUB 1995 z poprzedniej zakładki</t>
  </si>
  <si>
    <t xml:space="preserve">D </t>
  </si>
  <si>
    <t>wskaźnik uwzględniający zmiany demograficzne</t>
  </si>
  <si>
    <t>D =</t>
  </si>
  <si>
    <t>Wprowadzono formułę do obliczenia TR. Po wprowadzeniu właściwych danych w puste pola właściwy wynik wyświetli się w okienku poniżej</t>
  </si>
  <si>
    <t>TR [%]</t>
  </si>
  <si>
    <r>
      <t xml:space="preserve">masa odpadów ulegających biodegradacji przekazywana do składowania </t>
    </r>
    <r>
      <rPr>
        <b/>
        <sz val="12"/>
        <color theme="1"/>
        <rFont val="Calibri"/>
        <family val="2"/>
        <charset val="238"/>
        <scheme val="minor"/>
      </rPr>
      <t>[Mg]</t>
    </r>
  </si>
  <si>
    <t>Proszę wprowadzić dane wyłącznie w białe pola, przy których zastosowano polecenie wpisania danych na czerwono</t>
  </si>
  <si>
    <r>
      <rPr>
        <u/>
        <sz val="11"/>
        <color theme="1"/>
        <rFont val="Calibri"/>
        <family val="2"/>
        <charset val="238"/>
        <scheme val="minor"/>
      </rPr>
      <t>Częśc treści z wytycznych MŚ:</t>
    </r>
    <r>
      <rPr>
        <sz val="11"/>
        <color theme="1"/>
        <rFont val="Calibri"/>
        <family val="2"/>
        <scheme val="minor"/>
      </rPr>
      <t xml:space="preserve"> Stwierdzenie zmian w udziale w rynku usług w roku sprawozdawczym (zwiększenie lub zmniejszenie) będzie miało miejsce w przypadku każdej zmiany w zakresie obszaru gminy, z którego odbierane są odpady komunalne (w tym również zmiany liczby podpisanych indywidualnych umów z właścicielami nieruchomości oraz zmian administracyjnych granic gminy). Obliczanie tego udziału następuje w oparciu o dane z roku poprzedzającego rok sprawozdawczy. Podmiot, który stwierdzi zmianę w rynku usług w roku sprawozdawczym i który jednocześnie nie odbierał odpadów w ostatnim półroczu poprzedzającym rok sprawozdawczy, oblicza swój udział w oparciu o dane z półrocza poprzedzającego rok sprawozdawczy, w którym odbierał odpady komunalne (wykorzystuje dane z I półrocza roku poprzedzającego rok sprawozdawczy).
</t>
    </r>
    <r>
      <rPr>
        <b/>
        <sz val="11"/>
        <color theme="1"/>
        <rFont val="Calibri"/>
        <family val="2"/>
        <charset val="238"/>
        <scheme val="minor"/>
      </rPr>
      <t xml:space="preserve">
W przypadku, gdy w roku sprawozdawczym zakres obszarowy odbioru odpadów komunalnych nie uległ zmianie, a jedynie masa odebranych odpadów, należy uznać, że udział w rynku usług odbioru odpadów komunalnych nie uległ zmianie</t>
    </r>
  </si>
  <si>
    <t>MO =</t>
  </si>
  <si>
    <t>MWpmts – łączna masa wytworzonych odpadów papieru, petali, tworzyw sztucznych i szkła</t>
  </si>
  <si>
    <t>MWpmts = Mo x Umpmts</t>
  </si>
  <si>
    <t>Dane do obliczeń:</t>
  </si>
  <si>
    <t>Mo – masa odpadów komunalnych (bez gr. 17)</t>
  </si>
  <si>
    <t>Obliczenia:</t>
  </si>
  <si>
    <t>Ppmts – poziomy recyklingu i przygotowania do ponownego użycia:</t>
  </si>
  <si>
    <t>Ppmts = (Mrpmts / Mwpmts) x 100%</t>
  </si>
  <si>
    <t xml:space="preserve">Mrpmts = </t>
  </si>
  <si>
    <t xml:space="preserve">Ppmts = </t>
  </si>
  <si>
    <r>
      <rPr>
        <b/>
        <sz val="11"/>
        <color theme="1"/>
        <rFont val="Segoe UI"/>
        <family val="2"/>
        <charset val="238"/>
      </rPr>
      <t>Mr</t>
    </r>
    <r>
      <rPr>
        <b/>
        <sz val="7"/>
        <color theme="1"/>
        <rFont val="Segoe UI"/>
        <family val="2"/>
        <charset val="238"/>
      </rPr>
      <t>pmts</t>
    </r>
    <r>
      <rPr>
        <sz val="11"/>
        <color theme="1"/>
        <rFont val="Segoe UI"/>
        <family val="2"/>
        <charset val="238"/>
      </rPr>
      <t xml:space="preserve"> -  łączna masa odpadów papieru, metalu, tworzyw sztucznych i szkła poddanych recyklingowi i przygotowanych do ponownego użycia</t>
    </r>
  </si>
  <si>
    <r>
      <t>Mw</t>
    </r>
    <r>
      <rPr>
        <b/>
        <sz val="7"/>
        <color theme="1"/>
        <rFont val="Calibri"/>
        <family val="2"/>
        <charset val="238"/>
        <scheme val="minor"/>
      </rPr>
      <t>pmts</t>
    </r>
    <r>
      <rPr>
        <b/>
        <sz val="11"/>
        <color theme="1"/>
        <rFont val="Calibri"/>
        <family val="2"/>
        <charset val="238"/>
        <scheme val="minor"/>
      </rPr>
      <t xml:space="preserve"> = </t>
    </r>
  </si>
  <si>
    <r>
      <t>UM</t>
    </r>
    <r>
      <rPr>
        <sz val="7"/>
        <color theme="1"/>
        <rFont val="Calibri"/>
        <family val="2"/>
        <charset val="238"/>
        <scheme val="minor"/>
      </rPr>
      <t>pmts</t>
    </r>
    <r>
      <rPr>
        <sz val="11"/>
        <color theme="1"/>
        <rFont val="Calibri"/>
        <family val="2"/>
        <scheme val="minor"/>
      </rPr>
      <t xml:space="preserve"> = </t>
    </r>
  </si>
  <si>
    <r>
      <t>Mw</t>
    </r>
    <r>
      <rPr>
        <b/>
        <sz val="7"/>
        <color theme="1"/>
        <rFont val="Calibri"/>
        <family val="2"/>
        <charset val="238"/>
        <scheme val="minor"/>
      </rPr>
      <t>pmts</t>
    </r>
    <r>
      <rPr>
        <b/>
        <sz val="11"/>
        <color theme="1"/>
        <rFont val="Calibri"/>
        <family val="2"/>
        <charset val="238"/>
        <scheme val="minor"/>
      </rPr>
      <t xml:space="preserve"> = Mo x UM</t>
    </r>
    <r>
      <rPr>
        <b/>
        <sz val="7"/>
        <color theme="1"/>
        <rFont val="Calibri"/>
        <family val="2"/>
        <charset val="238"/>
        <scheme val="minor"/>
      </rPr>
      <t>pmts</t>
    </r>
  </si>
  <si>
    <r>
      <t>UM</t>
    </r>
    <r>
      <rPr>
        <sz val="7"/>
        <color theme="1"/>
        <rFont val="Segoe UI"/>
        <family val="2"/>
        <charset val="238"/>
      </rPr>
      <t xml:space="preserve">pmts </t>
    </r>
    <r>
      <rPr>
        <sz val="11"/>
        <color theme="1"/>
        <rFont val="Segoe UI"/>
        <family val="2"/>
        <charset val="238"/>
      </rPr>
      <t>– udział łączny odpadów opakowaniowych w składzie morfologicznym: 24%</t>
    </r>
  </si>
  <si>
    <t>odpady poddane recyklingowi</t>
  </si>
  <si>
    <t>Łączna masa odpadów odebranych przez gminę w 2017 r.</t>
  </si>
  <si>
    <t>Należy wpisać masę odpadów odebranych przez podmiot w całym 2017 r.</t>
  </si>
  <si>
    <t>Masa odpadów odebranych przez gminę w II półroczu 2017 r.</t>
  </si>
  <si>
    <r>
      <t xml:space="preserve">Należy wpisać masę odpadów odebranych przez podmiot </t>
    </r>
    <r>
      <rPr>
        <b/>
        <u/>
        <sz val="11"/>
        <color rgb="FFFF0000"/>
        <rFont val="Calibri"/>
        <family val="2"/>
        <charset val="238"/>
        <scheme val="minor"/>
      </rPr>
      <t>w IIpółroczu 2017 r.</t>
    </r>
  </si>
  <si>
    <r>
      <t xml:space="preserve">Jeżeli w danym roku sprawozdawczym udział gminy / podmiotu odbierającego odpady nie zmienił się, wówczas do obliczania Uo bieżemy pod uwagę dane za cały rok poprzedzający rok sprawozdawczy </t>
    </r>
    <r>
      <rPr>
        <b/>
        <sz val="11"/>
        <color theme="1"/>
        <rFont val="Calibri"/>
        <family val="2"/>
        <charset val="238"/>
        <scheme val="minor"/>
      </rPr>
      <t>(wyliczenie 1a)</t>
    </r>
    <r>
      <rPr>
        <sz val="11"/>
        <color theme="1"/>
        <rFont val="Calibri"/>
        <family val="2"/>
        <scheme val="minor"/>
      </rPr>
      <t xml:space="preserve">, jeżeli udział podmiotu zmienił się (zwiększył lub zmniejszył należy zastosować dane z II półrocza roku poprzedzającego rok sprawozdawczy </t>
    </r>
    <r>
      <rPr>
        <b/>
        <sz val="11"/>
        <color theme="1"/>
        <rFont val="Calibri"/>
        <family val="2"/>
        <charset val="238"/>
        <scheme val="minor"/>
      </rPr>
      <t>(wyliczenie 2a)                                                                                                                                                                                                                                               Aby stwierdzić czy Państwa udział zmienił się czy nie proszę zapoznać się ze stanowiskiem Ministerstwa</t>
    </r>
  </si>
  <si>
    <r>
      <rPr>
        <b/>
        <sz val="11"/>
        <color theme="1"/>
        <rFont val="Calibri"/>
        <family val="2"/>
        <charset val="238"/>
        <scheme val="minor"/>
      </rPr>
      <t>OUB1995</t>
    </r>
    <r>
      <rPr>
        <sz val="11"/>
        <color theme="1"/>
        <rFont val="Calibri"/>
        <family val="2"/>
        <scheme val="minor"/>
      </rPr>
      <t xml:space="preserve"> = (0,155 x </t>
    </r>
    <r>
      <rPr>
        <b/>
        <sz val="11"/>
        <color theme="1"/>
        <rFont val="Calibri"/>
        <family val="2"/>
        <charset val="238"/>
        <scheme val="minor"/>
      </rPr>
      <t>73254</t>
    </r>
    <r>
      <rPr>
        <sz val="11"/>
        <color theme="1"/>
        <rFont val="Calibri"/>
        <family val="2"/>
        <scheme val="minor"/>
      </rPr>
      <t>) x Uo</t>
    </r>
  </si>
  <si>
    <r>
      <rPr>
        <b/>
        <sz val="11"/>
        <color theme="1"/>
        <rFont val="Calibri"/>
        <family val="2"/>
        <charset val="238"/>
        <scheme val="minor"/>
      </rPr>
      <t>OUB1995</t>
    </r>
    <r>
      <rPr>
        <sz val="11"/>
        <color theme="1"/>
        <rFont val="Calibri"/>
        <family val="2"/>
        <scheme val="minor"/>
      </rPr>
      <t xml:space="preserve"> = (0,155 x </t>
    </r>
    <r>
      <rPr>
        <b/>
        <sz val="11"/>
        <color theme="1"/>
        <rFont val="Calibri"/>
        <family val="2"/>
        <charset val="238"/>
        <scheme val="minor"/>
      </rPr>
      <t>73254</t>
    </r>
    <r>
      <rPr>
        <sz val="11"/>
        <color theme="1"/>
        <rFont val="Calibri"/>
        <family val="2"/>
        <scheme val="minor"/>
      </rPr>
      <t>) x Uo =</t>
    </r>
  </si>
  <si>
    <t>62986 / 73254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</si>
</sst>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0000000000"/>
    <numFmt numFmtId="165" formatCode="0.00000000000000000000"/>
    <numFmt numFmtId="166" formatCode="0.000000000000000000000"/>
    <numFmt numFmtId="167" formatCode="0.000"/>
    <numFmt numFmtId="168" formatCode="#,##0.000"/>
    <numFmt numFmtId="169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2"/>
      <color theme="8" tint="-0.49998474074526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4"/>
      <color theme="1"/>
      <name val="Calibri"/>
      <family val="2"/>
      <scheme val="minor"/>
    </font>
    <font>
      <b/>
      <sz val="11"/>
      <color theme="1"/>
      <name val="Segoe UI"/>
      <family val="2"/>
      <charset val="238"/>
    </font>
    <font>
      <u/>
      <sz val="11"/>
      <color theme="1"/>
      <name val="Segoe UI"/>
      <family val="2"/>
      <charset val="238"/>
    </font>
    <font>
      <u/>
      <sz val="11"/>
      <color theme="1"/>
      <name val="Calibri"/>
      <family val="2"/>
      <scheme val="minor"/>
    </font>
    <font>
      <b/>
      <sz val="7"/>
      <color theme="1"/>
      <name val="Segoe UI"/>
      <family val="2"/>
      <charset val="238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color theme="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5" fillId="2" borderId="5" xfId="0" applyFont="1" applyFill="1" applyBorder="1"/>
    <xf numFmtId="0" fontId="0" fillId="3" borderId="0" xfId="0" applyFill="1"/>
    <xf numFmtId="0" fontId="5" fillId="3" borderId="0" xfId="0" applyFont="1" applyFill="1"/>
    <xf numFmtId="0" fontId="0" fillId="3" borderId="6" xfId="0" applyFill="1" applyBorder="1"/>
    <xf numFmtId="0" fontId="6" fillId="3" borderId="0" xfId="0" applyFont="1" applyFill="1"/>
    <xf numFmtId="0" fontId="10" fillId="3" borderId="9" xfId="0" applyFont="1" applyFill="1" applyBorder="1"/>
    <xf numFmtId="0" fontId="5" fillId="3" borderId="3" xfId="0" applyFont="1" applyFill="1" applyBorder="1"/>
    <xf numFmtId="0" fontId="0" fillId="4" borderId="2" xfId="0" applyFill="1" applyBorder="1"/>
    <xf numFmtId="0" fontId="5" fillId="3" borderId="5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1" xfId="0" applyFill="1" applyBorder="1"/>
    <xf numFmtId="0" fontId="13" fillId="3" borderId="3" xfId="0" applyFont="1" applyFill="1" applyBorder="1"/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7" fontId="14" fillId="3" borderId="0" xfId="0" applyNumberFormat="1" applyFont="1" applyFill="1"/>
    <xf numFmtId="0" fontId="6" fillId="3" borderId="9" xfId="0" applyFont="1" applyFill="1" applyBorder="1" applyAlignme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3" fillId="3" borderId="10" xfId="0" applyFont="1" applyFill="1" applyBorder="1" applyAlignment="1"/>
    <xf numFmtId="167" fontId="13" fillId="3" borderId="11" xfId="0" applyNumberFormat="1" applyFont="1" applyFill="1" applyBorder="1" applyAlignment="1">
      <alignment horizontal="center"/>
    </xf>
    <xf numFmtId="167" fontId="0" fillId="0" borderId="2" xfId="0" applyNumberFormat="1" applyFill="1" applyBorder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/>
    <xf numFmtId="0" fontId="21" fillId="3" borderId="0" xfId="0" applyFont="1" applyFill="1"/>
    <xf numFmtId="0" fontId="17" fillId="3" borderId="0" xfId="0" applyFont="1" applyFill="1" applyAlignment="1">
      <alignment vertical="center"/>
    </xf>
    <xf numFmtId="0" fontId="0" fillId="3" borderId="1" xfId="0" applyFill="1" applyBorder="1"/>
    <xf numFmtId="0" fontId="10" fillId="3" borderId="1" xfId="0" applyFont="1" applyFill="1" applyBorder="1"/>
    <xf numFmtId="0" fontId="18" fillId="0" borderId="1" xfId="0" applyFont="1" applyFill="1" applyBorder="1"/>
    <xf numFmtId="2" fontId="10" fillId="3" borderId="1" xfId="0" applyNumberFormat="1" applyFont="1" applyFill="1" applyBorder="1"/>
    <xf numFmtId="167" fontId="18" fillId="0" borderId="1" xfId="0" applyNumberFormat="1" applyFont="1" applyFill="1" applyBorder="1"/>
    <xf numFmtId="167" fontId="0" fillId="0" borderId="0" xfId="0" applyNumberFormat="1"/>
    <xf numFmtId="0" fontId="14" fillId="3" borderId="0" xfId="0" applyFont="1" applyFill="1"/>
    <xf numFmtId="0" fontId="6" fillId="0" borderId="0" xfId="0" applyFont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8" fontId="12" fillId="3" borderId="10" xfId="0" applyNumberFormat="1" applyFont="1" applyFill="1" applyBorder="1" applyAlignment="1">
      <alignment horizontal="center"/>
    </xf>
    <xf numFmtId="168" fontId="12" fillId="3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166" fontId="0" fillId="3" borderId="3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164" fontId="14" fillId="3" borderId="0" xfId="0" applyNumberFormat="1" applyFont="1" applyFill="1" applyAlignment="1">
      <alignment horizontal="left"/>
    </xf>
    <xf numFmtId="0" fontId="6" fillId="3" borderId="1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5" fillId="3" borderId="0" xfId="0" applyFont="1" applyFill="1" applyAlignment="1">
      <alignment horizontal="left"/>
    </xf>
    <xf numFmtId="167" fontId="13" fillId="3" borderId="6" xfId="0" applyNumberFormat="1" applyFont="1" applyFill="1" applyBorder="1" applyAlignment="1">
      <alignment horizontal="left"/>
    </xf>
    <xf numFmtId="167" fontId="13" fillId="3" borderId="4" xfId="0" applyNumberFormat="1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7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169" fontId="14" fillId="0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16" zoomScaleNormal="100" workbookViewId="0">
      <selection activeCell="B50" sqref="B50"/>
    </sheetView>
  </sheetViews>
  <sheetFormatPr defaultRowHeight="15" x14ac:dyDescent="0.25"/>
  <cols>
    <col min="2" max="2" width="30" customWidth="1"/>
    <col min="11" max="11" width="12.140625" customWidth="1"/>
    <col min="12" max="12" width="11.42578125" customWidth="1"/>
  </cols>
  <sheetData>
    <row r="1" spans="1:13" x14ac:dyDescent="0.25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5">
      <c r="A2" s="2">
        <v>1</v>
      </c>
      <c r="B2" s="3" t="s">
        <v>0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</row>
    <row r="4" spans="1:13" x14ac:dyDescent="0.25">
      <c r="B4" s="56" t="s">
        <v>2</v>
      </c>
      <c r="C4" s="57"/>
      <c r="D4" s="57"/>
      <c r="E4" s="57"/>
    </row>
    <row r="5" spans="1:13" x14ac:dyDescent="0.25">
      <c r="B5" s="76" t="s">
        <v>55</v>
      </c>
      <c r="C5" s="57"/>
      <c r="D5" s="57"/>
      <c r="E5" s="57"/>
    </row>
    <row r="6" spans="1:13" x14ac:dyDescent="0.25">
      <c r="B6" s="77" t="s">
        <v>56</v>
      </c>
      <c r="C6" s="3">
        <f>0.155*73254</f>
        <v>11354.37</v>
      </c>
      <c r="D6" s="1" t="s">
        <v>1</v>
      </c>
      <c r="E6" s="1"/>
    </row>
    <row r="8" spans="1:13" ht="15" customHeight="1" x14ac:dyDescent="0.25">
      <c r="A8" s="52" t="s">
        <v>54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33.7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.5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5" hidden="1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4" spans="1:13" x14ac:dyDescent="0.25">
      <c r="A14" s="2" t="s">
        <v>3</v>
      </c>
      <c r="B14" s="51" t="s">
        <v>13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7"/>
      <c r="B16" s="58" t="s">
        <v>4</v>
      </c>
      <c r="C16" s="49"/>
      <c r="D16" s="49"/>
      <c r="E16" s="49"/>
      <c r="F16" s="49"/>
      <c r="G16" s="49"/>
      <c r="H16" s="49"/>
      <c r="I16" s="7"/>
      <c r="J16" s="7"/>
      <c r="K16" s="7"/>
      <c r="L16" s="7"/>
      <c r="M16" s="7"/>
    </row>
    <row r="17" spans="1:13" ht="30" customHeight="1" x14ac:dyDescent="0.25">
      <c r="A17" s="7"/>
      <c r="B17" s="50" t="s">
        <v>5</v>
      </c>
      <c r="C17" s="50"/>
      <c r="D17" s="50"/>
      <c r="E17" s="50"/>
      <c r="F17" s="50"/>
      <c r="G17" s="50"/>
      <c r="H17" s="50"/>
      <c r="I17" s="50"/>
      <c r="J17" s="7"/>
      <c r="K17" s="7"/>
      <c r="L17" s="7"/>
      <c r="M17" s="7"/>
    </row>
    <row r="18" spans="1:13" x14ac:dyDescent="0.25">
      <c r="A18" s="7"/>
      <c r="B18" s="8" t="s">
        <v>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 x14ac:dyDescent="0.25">
      <c r="A19" s="7"/>
      <c r="B19" s="21">
        <v>19319.791000000001</v>
      </c>
      <c r="C19" s="7" t="s">
        <v>50</v>
      </c>
      <c r="D19" s="7"/>
      <c r="E19" s="7"/>
      <c r="F19" s="7"/>
      <c r="G19" s="7"/>
      <c r="H19" s="7"/>
      <c r="I19" s="7"/>
      <c r="J19" s="7"/>
      <c r="K19" s="8" t="s">
        <v>10</v>
      </c>
      <c r="L19" s="7"/>
      <c r="M19" s="7"/>
    </row>
    <row r="20" spans="1:13" x14ac:dyDescent="0.25">
      <c r="A20" s="7"/>
      <c r="B20" s="13"/>
      <c r="C20" s="10" t="s">
        <v>51</v>
      </c>
      <c r="D20" s="7"/>
      <c r="E20" s="7"/>
      <c r="F20" s="7"/>
      <c r="G20" s="7"/>
      <c r="H20" s="7"/>
      <c r="I20" s="7"/>
      <c r="J20" s="7"/>
      <c r="K20" s="6" t="s">
        <v>9</v>
      </c>
      <c r="L20" s="4">
        <v>11354.37</v>
      </c>
      <c r="M20" s="5" t="s">
        <v>1</v>
      </c>
    </row>
    <row r="21" spans="1:13" ht="18.75" x14ac:dyDescent="0.3">
      <c r="A21" s="7"/>
      <c r="B21" s="9" t="s">
        <v>7</v>
      </c>
      <c r="C21" s="7"/>
      <c r="D21" s="7"/>
      <c r="E21" s="7"/>
      <c r="F21" s="7"/>
      <c r="G21" s="7"/>
      <c r="H21" s="7"/>
      <c r="I21" s="7"/>
      <c r="J21" s="7"/>
      <c r="K21" s="11" t="s">
        <v>14</v>
      </c>
      <c r="L21" s="44">
        <f>L20*C22</f>
        <v>0</v>
      </c>
      <c r="M21" s="45"/>
    </row>
    <row r="22" spans="1:13" x14ac:dyDescent="0.25">
      <c r="A22" s="7"/>
      <c r="B22" s="12" t="s">
        <v>8</v>
      </c>
      <c r="C22" s="53">
        <f>B20/B19</f>
        <v>0</v>
      </c>
      <c r="D22" s="54"/>
      <c r="E22" s="55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5" spans="1:13" x14ac:dyDescent="0.25">
      <c r="A25" s="2" t="s">
        <v>11</v>
      </c>
      <c r="B25" s="51" t="s">
        <v>12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7"/>
      <c r="B27" s="48" t="s">
        <v>4</v>
      </c>
      <c r="C27" s="49"/>
      <c r="D27" s="49"/>
      <c r="E27" s="49"/>
      <c r="F27" s="49"/>
      <c r="G27" s="49"/>
      <c r="H27" s="49"/>
      <c r="I27" s="7"/>
      <c r="J27" s="7"/>
      <c r="K27" s="7"/>
      <c r="L27" s="7"/>
      <c r="M27" s="7"/>
    </row>
    <row r="28" spans="1:13" x14ac:dyDescent="0.25">
      <c r="A28" s="7"/>
      <c r="B28" s="50" t="s">
        <v>5</v>
      </c>
      <c r="C28" s="50"/>
      <c r="D28" s="50"/>
      <c r="E28" s="50"/>
      <c r="F28" s="50"/>
      <c r="G28" s="50"/>
      <c r="H28" s="50"/>
      <c r="I28" s="50"/>
      <c r="J28" s="7"/>
      <c r="K28" s="7"/>
      <c r="L28" s="7"/>
      <c r="M28" s="7"/>
    </row>
    <row r="29" spans="1:13" x14ac:dyDescent="0.25">
      <c r="A29" s="7"/>
      <c r="B29" s="8" t="s">
        <v>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.75" x14ac:dyDescent="0.25">
      <c r="A30" s="7"/>
      <c r="B30" s="39">
        <v>9930.0709999999999</v>
      </c>
      <c r="C30" s="7" t="s">
        <v>52</v>
      </c>
      <c r="D30" s="7"/>
      <c r="E30" s="7"/>
      <c r="F30" s="7"/>
      <c r="G30" s="7"/>
      <c r="H30" s="7"/>
      <c r="I30" s="7"/>
      <c r="J30" s="7"/>
      <c r="K30" s="8" t="s">
        <v>10</v>
      </c>
      <c r="L30" s="7"/>
      <c r="M30" s="7"/>
    </row>
    <row r="31" spans="1:13" x14ac:dyDescent="0.25">
      <c r="A31" s="7"/>
      <c r="B31" s="27"/>
      <c r="C31" s="10" t="s">
        <v>53</v>
      </c>
      <c r="D31" s="7"/>
      <c r="E31" s="7"/>
      <c r="F31" s="7"/>
      <c r="G31" s="7"/>
      <c r="H31" s="7"/>
      <c r="I31" s="7"/>
      <c r="J31" s="7"/>
      <c r="K31" s="14" t="s">
        <v>9</v>
      </c>
      <c r="L31" s="15">
        <v>11354.37</v>
      </c>
      <c r="M31" s="16" t="s">
        <v>1</v>
      </c>
    </row>
    <row r="32" spans="1:13" ht="18.75" x14ac:dyDescent="0.3">
      <c r="A32" s="7"/>
      <c r="B32" s="9" t="s">
        <v>7</v>
      </c>
      <c r="C32" s="7"/>
      <c r="D32" s="7"/>
      <c r="E32" s="7"/>
      <c r="F32" s="7"/>
      <c r="G32" s="7"/>
      <c r="H32" s="7"/>
      <c r="I32" s="7"/>
      <c r="J32" s="7"/>
      <c r="K32" s="11" t="s">
        <v>14</v>
      </c>
      <c r="L32" s="44">
        <f>L31*C33</f>
        <v>0</v>
      </c>
      <c r="M32" s="45"/>
    </row>
    <row r="33" spans="1:13" x14ac:dyDescent="0.25">
      <c r="A33" s="7"/>
      <c r="B33" s="12" t="s">
        <v>8</v>
      </c>
      <c r="C33" s="41">
        <f>B31/B30</f>
        <v>0</v>
      </c>
      <c r="D33" s="42"/>
      <c r="E33" s="43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6" spans="1:13" ht="15" customHeight="1" x14ac:dyDescent="0.25">
      <c r="A36" s="46" t="s">
        <v>33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9" spans="2:2" x14ac:dyDescent="0.25">
      <c r="B49" s="38"/>
    </row>
    <row r="50" spans="2:2" x14ac:dyDescent="0.25">
      <c r="B50" s="38"/>
    </row>
    <row r="51" spans="2:2" x14ac:dyDescent="0.25">
      <c r="B51" s="38"/>
    </row>
    <row r="52" spans="2:2" x14ac:dyDescent="0.25">
      <c r="B52" s="38"/>
    </row>
    <row r="53" spans="2:2" x14ac:dyDescent="0.25">
      <c r="B53" s="38"/>
    </row>
  </sheetData>
  <mergeCells count="15">
    <mergeCell ref="A1:M1"/>
    <mergeCell ref="C33:E33"/>
    <mergeCell ref="L21:M21"/>
    <mergeCell ref="L32:M32"/>
    <mergeCell ref="A36:M46"/>
    <mergeCell ref="B27:H27"/>
    <mergeCell ref="B28:I28"/>
    <mergeCell ref="B14:M14"/>
    <mergeCell ref="B25:M25"/>
    <mergeCell ref="A8:M12"/>
    <mergeCell ref="C22:E22"/>
    <mergeCell ref="B4:E4"/>
    <mergeCell ref="B5:E5"/>
    <mergeCell ref="B16:H16"/>
    <mergeCell ref="B17:I17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24" sqref="D24"/>
    </sheetView>
  </sheetViews>
  <sheetFormatPr defaultRowHeight="15" x14ac:dyDescent="0.25"/>
  <cols>
    <col min="1" max="1" width="10.140625" customWidth="1"/>
    <col min="2" max="2" width="12.7109375" customWidth="1"/>
    <col min="10" max="10" width="17.5703125" customWidth="1"/>
  </cols>
  <sheetData>
    <row r="1" spans="1:10" x14ac:dyDescent="0.25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 x14ac:dyDescent="0.25">
      <c r="A2" s="24" t="s">
        <v>15</v>
      </c>
      <c r="B2" s="68" t="s">
        <v>31</v>
      </c>
      <c r="C2" s="68"/>
      <c r="D2" s="68"/>
      <c r="E2" s="68"/>
      <c r="F2" s="68"/>
      <c r="G2" s="68"/>
      <c r="H2" s="68"/>
      <c r="I2" s="68"/>
      <c r="J2" s="1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7"/>
      <c r="B4" s="7" t="s">
        <v>16</v>
      </c>
      <c r="C4" s="49" t="s">
        <v>17</v>
      </c>
      <c r="D4" s="49"/>
      <c r="E4" s="49"/>
      <c r="F4" s="49"/>
      <c r="G4" s="49"/>
      <c r="H4" s="49"/>
      <c r="I4" s="49"/>
      <c r="J4" s="7"/>
    </row>
    <row r="5" spans="1:10" x14ac:dyDescent="0.25">
      <c r="A5" s="7"/>
      <c r="B5" s="8" t="s">
        <v>18</v>
      </c>
      <c r="C5" s="7"/>
      <c r="D5" s="7"/>
      <c r="E5" s="7"/>
      <c r="F5" s="7"/>
      <c r="G5" s="7"/>
      <c r="H5" s="7"/>
      <c r="I5" s="7"/>
      <c r="J5" s="7"/>
    </row>
    <row r="6" spans="1:10" x14ac:dyDescent="0.25">
      <c r="A6" s="7"/>
      <c r="B6" s="17">
        <v>0</v>
      </c>
      <c r="C6" s="73" t="s">
        <v>19</v>
      </c>
      <c r="D6" s="74"/>
      <c r="E6" s="74"/>
      <c r="F6" s="74"/>
      <c r="G6" s="74"/>
      <c r="H6" s="74"/>
      <c r="I6" s="74"/>
      <c r="J6" s="74"/>
    </row>
    <row r="7" spans="1:10" x14ac:dyDescent="0.25">
      <c r="A7" s="7"/>
      <c r="B7" s="7">
        <v>0.4</v>
      </c>
      <c r="C7" s="49" t="s">
        <v>20</v>
      </c>
      <c r="D7" s="49"/>
      <c r="E7" s="49"/>
      <c r="F7" s="49"/>
      <c r="G7" s="49"/>
      <c r="H7" s="49"/>
      <c r="I7" s="49"/>
      <c r="J7" s="49"/>
    </row>
    <row r="8" spans="1:10" ht="18.75" x14ac:dyDescent="0.3">
      <c r="A8" s="7"/>
      <c r="B8" s="18" t="s">
        <v>16</v>
      </c>
      <c r="C8" s="71">
        <f>B6*B7</f>
        <v>0</v>
      </c>
      <c r="D8" s="72"/>
      <c r="E8" s="7"/>
      <c r="F8" s="7"/>
      <c r="G8" s="7"/>
      <c r="H8" s="7"/>
      <c r="I8" s="7"/>
      <c r="J8" s="7"/>
    </row>
    <row r="10" spans="1:10" ht="31.5" customHeight="1" x14ac:dyDescent="0.3">
      <c r="A10" s="23" t="s">
        <v>30</v>
      </c>
      <c r="B10" s="69" t="s">
        <v>21</v>
      </c>
      <c r="C10" s="69"/>
      <c r="D10" s="69"/>
      <c r="E10" s="69"/>
      <c r="F10" s="69"/>
      <c r="G10" s="69"/>
      <c r="H10" s="69"/>
      <c r="I10" s="69"/>
      <c r="J10" s="1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19" t="s">
        <v>22</v>
      </c>
      <c r="B12" s="70" t="s">
        <v>23</v>
      </c>
      <c r="C12" s="70"/>
      <c r="D12" s="70"/>
      <c r="E12" s="7"/>
      <c r="F12" s="7"/>
      <c r="G12" s="7"/>
      <c r="H12" s="7"/>
      <c r="I12" s="7"/>
      <c r="J12" s="7"/>
    </row>
    <row r="13" spans="1:10" ht="17.25" customHeight="1" x14ac:dyDescent="0.25">
      <c r="A13" s="7"/>
      <c r="B13" s="7"/>
      <c r="C13" s="7"/>
      <c r="D13" s="7"/>
      <c r="E13" s="7"/>
      <c r="F13" s="7"/>
      <c r="G13" s="7"/>
      <c r="H13" s="62" t="s">
        <v>29</v>
      </c>
      <c r="I13" s="63"/>
      <c r="J13" s="64"/>
    </row>
    <row r="14" spans="1:10" ht="16.5" customHeight="1" x14ac:dyDescent="0.25">
      <c r="A14" s="8" t="s">
        <v>6</v>
      </c>
      <c r="B14" s="7"/>
      <c r="C14" s="7"/>
      <c r="D14" s="7"/>
      <c r="E14" s="7"/>
      <c r="F14" s="7"/>
      <c r="G14" s="7"/>
      <c r="H14" s="65"/>
      <c r="I14" s="66"/>
      <c r="J14" s="67"/>
    </row>
    <row r="15" spans="1:10" ht="20.25" customHeight="1" x14ac:dyDescent="0.25">
      <c r="A15" s="19" t="s">
        <v>15</v>
      </c>
      <c r="B15" s="21">
        <f>C8</f>
        <v>0</v>
      </c>
      <c r="C15" s="7"/>
      <c r="D15" s="7"/>
      <c r="E15" s="7"/>
      <c r="F15" s="7"/>
      <c r="G15" s="7"/>
      <c r="H15" s="65"/>
      <c r="I15" s="66"/>
      <c r="J15" s="67"/>
    </row>
    <row r="16" spans="1:10" ht="18.75" x14ac:dyDescent="0.3">
      <c r="A16" s="19" t="s">
        <v>24</v>
      </c>
      <c r="B16" s="78"/>
      <c r="C16" s="60" t="s">
        <v>25</v>
      </c>
      <c r="D16" s="61"/>
      <c r="E16" s="61"/>
      <c r="F16" s="61"/>
      <c r="G16" s="61"/>
      <c r="H16" s="22"/>
      <c r="I16" s="25" t="s">
        <v>22</v>
      </c>
      <c r="J16" s="26" t="e">
        <f>(B15*100)/(B16*B19)</f>
        <v>#DIV/0!</v>
      </c>
    </row>
    <row r="17" spans="1:10" x14ac:dyDescent="0.25">
      <c r="A17" s="19" t="s">
        <v>26</v>
      </c>
      <c r="B17" s="7" t="s">
        <v>27</v>
      </c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20" t="s">
        <v>28</v>
      </c>
      <c r="B18" s="7" t="s">
        <v>57</v>
      </c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19" t="s">
        <v>28</v>
      </c>
      <c r="B19" s="59">
        <f xml:space="preserve"> 62986/73254</f>
        <v>0.85983017992191557</v>
      </c>
      <c r="C19" s="59"/>
      <c r="D19" s="59"/>
      <c r="E19" s="7"/>
      <c r="F19" s="7"/>
      <c r="G19" s="7"/>
      <c r="H19" s="7"/>
      <c r="I19" s="7"/>
      <c r="J19" s="7"/>
    </row>
    <row r="20" spans="1:10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</sheetData>
  <mergeCells count="11">
    <mergeCell ref="A1:J1"/>
    <mergeCell ref="B19:D19"/>
    <mergeCell ref="C16:G16"/>
    <mergeCell ref="H13:J15"/>
    <mergeCell ref="B2:I2"/>
    <mergeCell ref="C4:I4"/>
    <mergeCell ref="C7:J7"/>
    <mergeCell ref="B10:I10"/>
    <mergeCell ref="B12:D12"/>
    <mergeCell ref="C8:D8"/>
    <mergeCell ref="C6:J6"/>
  </mergeCells>
  <pageMargins left="0.7" right="0.7" top="0.75" bottom="0.75" header="0.3" footer="0.3"/>
  <pageSetup paperSize="9" scale="8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zoomScaleNormal="100" workbookViewId="0">
      <selection activeCell="D24" sqref="D24"/>
    </sheetView>
  </sheetViews>
  <sheetFormatPr defaultRowHeight="15" x14ac:dyDescent="0.25"/>
  <cols>
    <col min="2" max="3" width="12" customWidth="1"/>
  </cols>
  <sheetData>
    <row r="2" spans="2:11" ht="16.5" x14ac:dyDescent="0.25">
      <c r="B2" s="28" t="s">
        <v>35</v>
      </c>
      <c r="C2" s="7"/>
      <c r="D2" s="7"/>
      <c r="E2" s="7"/>
      <c r="F2" s="7"/>
      <c r="G2" s="7"/>
      <c r="H2" s="7"/>
      <c r="I2" s="7"/>
      <c r="J2" s="7"/>
      <c r="K2" s="7"/>
    </row>
    <row r="3" spans="2:11" ht="16.5" x14ac:dyDescent="0.25">
      <c r="B3" s="28"/>
      <c r="C3" s="7"/>
      <c r="D3" s="7"/>
      <c r="E3" s="7"/>
      <c r="F3" s="7"/>
      <c r="G3" s="7"/>
      <c r="H3" s="7"/>
      <c r="I3" s="7"/>
      <c r="J3" s="7"/>
      <c r="K3" s="7"/>
    </row>
    <row r="4" spans="2:11" ht="16.5" x14ac:dyDescent="0.25">
      <c r="B4" s="28" t="s">
        <v>36</v>
      </c>
      <c r="C4" s="7"/>
      <c r="D4" s="7"/>
      <c r="E4" s="7"/>
      <c r="F4" s="7"/>
      <c r="G4" s="7"/>
      <c r="H4" s="7"/>
      <c r="I4" s="7"/>
      <c r="J4" s="7"/>
      <c r="K4" s="7"/>
    </row>
    <row r="5" spans="2:11" ht="16.5" x14ac:dyDescent="0.25">
      <c r="B5" s="29" t="s">
        <v>37</v>
      </c>
      <c r="C5" s="7"/>
      <c r="D5" s="7"/>
      <c r="E5" s="7"/>
      <c r="F5" s="7"/>
      <c r="G5" s="7"/>
      <c r="H5" s="7"/>
      <c r="I5" s="7"/>
      <c r="J5" s="7"/>
      <c r="K5" s="7"/>
    </row>
    <row r="6" spans="2:11" ht="16.5" x14ac:dyDescent="0.3">
      <c r="B6" s="30" t="s">
        <v>38</v>
      </c>
      <c r="C6" s="7"/>
      <c r="D6" s="7"/>
      <c r="E6" s="7"/>
      <c r="F6" s="7"/>
      <c r="G6" s="7"/>
      <c r="H6" s="7"/>
      <c r="I6" s="7"/>
      <c r="J6" s="7"/>
      <c r="K6" s="7"/>
    </row>
    <row r="7" spans="2:11" ht="16.5" x14ac:dyDescent="0.3">
      <c r="B7" s="30" t="s">
        <v>48</v>
      </c>
      <c r="C7" s="7"/>
      <c r="D7" s="7"/>
      <c r="E7" s="7"/>
      <c r="F7" s="7"/>
      <c r="G7" s="7"/>
      <c r="H7" s="7"/>
      <c r="I7" s="7"/>
      <c r="J7" s="7"/>
      <c r="K7" s="7"/>
    </row>
    <row r="9" spans="2:11" x14ac:dyDescent="0.25">
      <c r="B9" s="31" t="s">
        <v>39</v>
      </c>
      <c r="C9" s="7"/>
      <c r="D9" s="7"/>
      <c r="E9" s="7"/>
      <c r="F9" s="7"/>
      <c r="G9" s="7"/>
      <c r="H9" s="7"/>
      <c r="I9" s="7"/>
      <c r="J9" s="7"/>
      <c r="K9" s="7"/>
    </row>
    <row r="10" spans="2:11" x14ac:dyDescent="0.25">
      <c r="B10" s="8" t="s">
        <v>47</v>
      </c>
      <c r="C10" s="7"/>
      <c r="D10" s="7"/>
      <c r="E10" s="7"/>
      <c r="F10" s="7"/>
      <c r="G10" s="7"/>
      <c r="H10" s="7"/>
      <c r="I10" s="7"/>
      <c r="J10" s="7"/>
      <c r="K10" s="7"/>
    </row>
    <row r="11" spans="2:11" ht="18.75" x14ac:dyDescent="0.3">
      <c r="B11" s="7" t="s">
        <v>34</v>
      </c>
      <c r="C11" s="35"/>
      <c r="D11" s="7"/>
      <c r="E11" s="7"/>
      <c r="F11" s="7"/>
      <c r="G11" s="7"/>
      <c r="H11" s="7"/>
      <c r="I11" s="7"/>
      <c r="J11" s="7"/>
      <c r="K11" s="7"/>
    </row>
    <row r="12" spans="2:11" x14ac:dyDescent="0.25">
      <c r="B12" s="7" t="s">
        <v>46</v>
      </c>
      <c r="C12" s="33">
        <v>0.2447</v>
      </c>
      <c r="D12" s="7"/>
      <c r="E12" s="7"/>
      <c r="F12" s="7"/>
      <c r="G12" s="7"/>
      <c r="H12" s="7"/>
      <c r="I12" s="7"/>
      <c r="J12" s="7"/>
      <c r="K12" s="7"/>
    </row>
    <row r="13" spans="2:11" ht="18.75" x14ac:dyDescent="0.3">
      <c r="B13" s="8" t="s">
        <v>45</v>
      </c>
      <c r="C13" s="34">
        <f>C11*C12</f>
        <v>0</v>
      </c>
      <c r="D13" s="7"/>
      <c r="E13" s="7"/>
      <c r="F13" s="7"/>
      <c r="G13" s="7"/>
      <c r="H13" s="7"/>
      <c r="I13" s="7"/>
      <c r="J13" s="7"/>
      <c r="K13" s="7"/>
    </row>
    <row r="15" spans="2:1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16.5" x14ac:dyDescent="0.25">
      <c r="B16" s="32" t="s">
        <v>40</v>
      </c>
      <c r="C16" s="7"/>
      <c r="D16" s="7"/>
      <c r="E16" s="7"/>
      <c r="F16" s="7"/>
      <c r="G16" s="7"/>
      <c r="H16" s="7"/>
      <c r="I16" s="7"/>
      <c r="J16" s="7"/>
      <c r="K16" s="7"/>
    </row>
    <row r="17" spans="2:11" ht="16.5" x14ac:dyDescent="0.25">
      <c r="B17" s="28" t="s">
        <v>41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41.25" customHeight="1" x14ac:dyDescent="0.25">
      <c r="B18" s="75" t="s">
        <v>44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2:11" ht="16.5" x14ac:dyDescent="0.25">
      <c r="B19" s="29" t="s">
        <v>39</v>
      </c>
      <c r="C19" s="31"/>
      <c r="D19" s="7"/>
      <c r="E19" s="7"/>
      <c r="F19" s="7"/>
      <c r="G19" s="7"/>
      <c r="H19" s="7"/>
      <c r="I19" s="7"/>
      <c r="J19" s="7"/>
      <c r="K19" s="7"/>
    </row>
    <row r="20" spans="2:11" ht="18.75" x14ac:dyDescent="0.3">
      <c r="B20" s="32" t="s">
        <v>42</v>
      </c>
      <c r="C20" s="37"/>
      <c r="D20" s="7" t="s">
        <v>49</v>
      </c>
      <c r="E20" s="7"/>
      <c r="F20" s="7"/>
      <c r="G20" s="7"/>
      <c r="H20" s="7"/>
      <c r="I20" s="7"/>
      <c r="J20" s="7"/>
      <c r="K20" s="7"/>
    </row>
    <row r="21" spans="2:11" ht="18.75" x14ac:dyDescent="0.3">
      <c r="B21" s="32" t="s">
        <v>43</v>
      </c>
      <c r="C21" s="36" t="e">
        <f>(C20*100)/C13</f>
        <v>#DIV/0!</v>
      </c>
      <c r="D21" s="7"/>
      <c r="E21" s="7"/>
      <c r="F21" s="7"/>
      <c r="G21" s="7"/>
      <c r="H21" s="7"/>
      <c r="I21" s="7"/>
      <c r="J21" s="7"/>
      <c r="K21" s="7"/>
    </row>
    <row r="22" spans="2:1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</row>
  </sheetData>
  <mergeCells count="1">
    <mergeCell ref="B18:K18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OUB 1995</vt:lpstr>
      <vt:lpstr>MOUBR i TR</vt:lpstr>
      <vt:lpstr>Poziomy</vt:lpstr>
      <vt:lpstr>'OUB 1995'!Obszar_wydruku</vt:lpstr>
      <vt:lpstr>Poziomy!Obszar_wydruku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2019-01-22T07:38:43Z</dcterms:modified>
</cp:coreProperties>
</file>